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0104E58-219E-4C15-92B0-301C9FFB4E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сп.бюдж. за 4 кв. 2021 (2)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E20" i="10" l="1"/>
  <c r="F20" i="10"/>
  <c r="J18" i="10" l="1"/>
  <c r="J13" i="10" l="1"/>
  <c r="L17" i="10" s="1"/>
  <c r="I13" i="10"/>
  <c r="G20" i="10" l="1"/>
  <c r="I18" i="10"/>
  <c r="G26" i="10" l="1"/>
  <c r="G25" i="10"/>
  <c r="G6" i="10" l="1"/>
  <c r="G5" i="10" l="1"/>
  <c r="G7" i="10"/>
  <c r="G8" i="10"/>
  <c r="G9" i="10"/>
  <c r="G10" i="10"/>
  <c r="G11" i="10"/>
  <c r="G12" i="10"/>
  <c r="G14" i="10"/>
  <c r="G15" i="10"/>
  <c r="G16" i="10"/>
  <c r="G17" i="10"/>
  <c r="G18" i="10"/>
  <c r="G19" i="10"/>
  <c r="G21" i="10"/>
  <c r="G22" i="10"/>
  <c r="G23" i="10"/>
  <c r="G24" i="10"/>
  <c r="G28" i="10"/>
  <c r="G29" i="10"/>
  <c r="G30" i="10"/>
  <c r="G31" i="10"/>
  <c r="D36" i="10"/>
</calcChain>
</file>

<file path=xl/sharedStrings.xml><?xml version="1.0" encoding="utf-8"?>
<sst xmlns="http://schemas.openxmlformats.org/spreadsheetml/2006/main" count="44" uniqueCount="40">
  <si>
    <t>план</t>
  </si>
  <si>
    <t>факт</t>
  </si>
  <si>
    <t>% вып.</t>
  </si>
  <si>
    <t>Доходы, всего</t>
  </si>
  <si>
    <t>Налоговые платежи,  в т.ч.</t>
  </si>
  <si>
    <t xml:space="preserve"> - налог на доходы</t>
  </si>
  <si>
    <t xml:space="preserve"> - подоходный налог  с физических лиц</t>
  </si>
  <si>
    <t>Неналоговые платежи, в т.ч.</t>
  </si>
  <si>
    <t xml:space="preserve"> - доходы от сдачи в аренду мун.имущества</t>
  </si>
  <si>
    <t xml:space="preserve"> - доходы от продажи мун.имущества</t>
  </si>
  <si>
    <t xml:space="preserve"> - штрафные санкции</t>
  </si>
  <si>
    <t>Целевой экологический фонд</t>
  </si>
  <si>
    <t>Доходы от оказания платных услуг</t>
  </si>
  <si>
    <t>Расходы, всего</t>
  </si>
  <si>
    <t xml:space="preserve"> - гос.дороги</t>
  </si>
  <si>
    <t xml:space="preserve"> - мун.дороги</t>
  </si>
  <si>
    <t>Расходы по платным услугам</t>
  </si>
  <si>
    <t>Программы:</t>
  </si>
  <si>
    <t>Расходование средств, поступивших от налога на содержение жилого фонда, и т.д.</t>
  </si>
  <si>
    <t>Целевой сбор на благоустройство села</t>
  </si>
  <si>
    <t>Резервный фонд</t>
  </si>
  <si>
    <t>Кредитование молодых семей</t>
  </si>
  <si>
    <t>Кредитование молодых специалистов</t>
  </si>
  <si>
    <t>Кредитование крестьянско-фермерских хозяйств</t>
  </si>
  <si>
    <t>Социально-защищенные статьи</t>
  </si>
  <si>
    <t>Субсидии на развитие дорожной отрасли:</t>
  </si>
  <si>
    <t xml:space="preserve"> -местные налоги и сборы </t>
  </si>
  <si>
    <t>Кап.вложения и кап. ремонт</t>
  </si>
  <si>
    <t xml:space="preserve"> - платежи за польз.пр.рес.(зем.налог, фиксир.с/х налог) </t>
  </si>
  <si>
    <t xml:space="preserve"> 2021 год</t>
  </si>
  <si>
    <t xml:space="preserve">Подоходный налог  </t>
  </si>
  <si>
    <t>погаш.кред.</t>
  </si>
  <si>
    <t>выдано</t>
  </si>
  <si>
    <t>дох</t>
  </si>
  <si>
    <t>расх</t>
  </si>
  <si>
    <t>Исполнение бюджета Слободзейского района за  I квартал 2022 года</t>
  </si>
  <si>
    <t xml:space="preserve">Субсидии на развитие ДО </t>
  </si>
  <si>
    <t xml:space="preserve">Дебиторская задолженность </t>
  </si>
  <si>
    <t>Кредиторская задолженность</t>
  </si>
  <si>
    <t>в 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</si>
</sst>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  <xf numFmtId="165" fontId="11" fillId="0" borderId="0" applyFont="0" applyFill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/>
    <xf numFmtId="0" fontId="7" fillId="0" borderId="1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/>
    <xf numFmtId="166" fontId="5" fillId="0" borderId="1" xfId="0" applyNumberFormat="1" applyFont="1" applyBorder="1" applyAlignment="1"/>
    <xf numFmtId="164" fontId="5" fillId="0" borderId="0" xfId="0" applyNumberFormat="1" applyFont="1" applyAlignment="1"/>
    <xf numFmtId="0" fontId="9" fillId="0" borderId="1" xfId="0" applyFont="1" applyBorder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166" fontId="5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/>
    <xf numFmtId="166" fontId="10" fillId="2" borderId="1" xfId="1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/>
    <xf numFmtId="166" fontId="13" fillId="2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Процентный" xfId="1" builtinId="5"/>
    <cellStyle name="Финансовый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83D8-F94A-4576-8A9B-21ED5FBB5A32}">
  <sheetPr>
    <tabColor rgb="FF00B050"/>
  </sheetPr>
  <dimension ref="A1:L36"/>
  <sheetViews>
    <sheetView tabSelected="1" workbookViewId="0">
      <selection activeCell="F19" sqref="F19"/>
    </sheetView>
  </sheetViews>
  <sheetFormatPr defaultRowHeight="15" x14ac:dyDescent="0.25"/>
  <cols>
    <col min="1" max="1" width="57.28515625" customWidth="1"/>
    <col min="2" max="2" width="0.42578125" customWidth="1"/>
    <col min="3" max="4" width="15.85546875" hidden="1" customWidth="1"/>
    <col min="5" max="5" width="16.42578125" style="24" customWidth="1"/>
    <col min="6" max="6" width="16.7109375" style="24" customWidth="1"/>
    <col min="7" max="7" width="16.7109375" style="31" customWidth="1"/>
    <col min="8" max="8" width="15.7109375" customWidth="1"/>
    <col min="9" max="9" width="15" customWidth="1"/>
    <col min="10" max="10" width="15.42578125" customWidth="1"/>
    <col min="11" max="11" width="15.7109375" customWidth="1"/>
    <col min="12" max="12" width="12.42578125" customWidth="1"/>
  </cols>
  <sheetData>
    <row r="1" spans="1:10" ht="27" customHeight="1" x14ac:dyDescent="0.3">
      <c r="A1" s="36" t="s">
        <v>35</v>
      </c>
      <c r="B1" s="37"/>
      <c r="C1" s="37"/>
      <c r="D1" s="37"/>
      <c r="E1" s="37"/>
      <c r="F1" s="37"/>
      <c r="G1" s="37"/>
    </row>
    <row r="2" spans="1:10" ht="15.75" x14ac:dyDescent="0.25">
      <c r="A2" s="1"/>
      <c r="B2" s="38"/>
      <c r="C2" s="38"/>
      <c r="D2" s="38"/>
      <c r="E2" s="39" t="s">
        <v>29</v>
      </c>
      <c r="F2" s="39"/>
      <c r="G2" s="39"/>
    </row>
    <row r="3" spans="1:10" ht="15.75" x14ac:dyDescent="0.25">
      <c r="A3" s="2"/>
      <c r="B3" s="1"/>
      <c r="C3" s="1"/>
      <c r="D3" s="1"/>
      <c r="E3" s="16" t="s">
        <v>0</v>
      </c>
      <c r="F3" s="16" t="s">
        <v>1</v>
      </c>
      <c r="G3" s="25" t="s">
        <v>2</v>
      </c>
    </row>
    <row r="4" spans="1:10" ht="15.75" x14ac:dyDescent="0.25">
      <c r="A4" s="3" t="s">
        <v>3</v>
      </c>
      <c r="B4" s="1"/>
      <c r="C4" s="10"/>
      <c r="D4" s="1"/>
      <c r="E4" s="17">
        <v>26161209</v>
      </c>
      <c r="F4" s="17">
        <v>37057401</v>
      </c>
      <c r="G4" s="27">
        <f>F4/E4</f>
        <v>1.4165018520359667</v>
      </c>
    </row>
    <row r="5" spans="1:10" ht="15.75" x14ac:dyDescent="0.25">
      <c r="A5" s="2" t="s">
        <v>4</v>
      </c>
      <c r="B5" s="6"/>
      <c r="C5" s="6"/>
      <c r="D5" s="11"/>
      <c r="E5" s="18">
        <v>23827677</v>
      </c>
      <c r="F5" s="18">
        <v>34798074</v>
      </c>
      <c r="G5" s="27">
        <f>F5/E5</f>
        <v>1.4604056450823972</v>
      </c>
      <c r="I5" s="15"/>
    </row>
    <row r="6" spans="1:10" ht="15.75" x14ac:dyDescent="0.25">
      <c r="A6" s="5" t="s">
        <v>30</v>
      </c>
      <c r="B6" s="6"/>
      <c r="C6" s="6"/>
      <c r="D6" s="11"/>
      <c r="E6" s="18">
        <v>18987867</v>
      </c>
      <c r="F6" s="18">
        <v>27403197</v>
      </c>
      <c r="G6" s="27">
        <f>F6/E6</f>
        <v>1.4431951203365811</v>
      </c>
      <c r="I6" s="15"/>
    </row>
    <row r="7" spans="1:10" ht="15.75" x14ac:dyDescent="0.25">
      <c r="A7" s="5" t="s">
        <v>5</v>
      </c>
      <c r="B7" s="4"/>
      <c r="C7" s="4"/>
      <c r="D7" s="12"/>
      <c r="E7" s="18">
        <v>9950943</v>
      </c>
      <c r="F7" s="18">
        <v>15127997</v>
      </c>
      <c r="G7" s="27">
        <f>F7/E7</f>
        <v>1.5202576278449189</v>
      </c>
    </row>
    <row r="8" spans="1:10" ht="15.75" x14ac:dyDescent="0.25">
      <c r="A8" s="5" t="s">
        <v>6</v>
      </c>
      <c r="B8" s="4"/>
      <c r="C8" s="4"/>
      <c r="D8" s="12"/>
      <c r="E8" s="18">
        <v>7367530</v>
      </c>
      <c r="F8" s="18">
        <v>10445462</v>
      </c>
      <c r="G8" s="27">
        <f>F8/E8</f>
        <v>1.4177698631698818</v>
      </c>
      <c r="I8" s="15"/>
    </row>
    <row r="9" spans="1:10" ht="15.75" x14ac:dyDescent="0.25">
      <c r="A9" s="5" t="s">
        <v>28</v>
      </c>
      <c r="B9" s="4"/>
      <c r="C9" s="4"/>
      <c r="D9" s="12"/>
      <c r="E9" s="18">
        <v>3867349</v>
      </c>
      <c r="F9" s="18">
        <v>4680379</v>
      </c>
      <c r="G9" s="27">
        <f t="shared" ref="G9:G20" si="0">F9/E9</f>
        <v>1.2102292810915178</v>
      </c>
    </row>
    <row r="10" spans="1:10" ht="15.75" x14ac:dyDescent="0.25">
      <c r="A10" s="5" t="s">
        <v>26</v>
      </c>
      <c r="B10" s="4"/>
      <c r="C10" s="4"/>
      <c r="D10" s="12"/>
      <c r="E10" s="18">
        <v>740311</v>
      </c>
      <c r="F10" s="18">
        <v>2535439</v>
      </c>
      <c r="G10" s="27">
        <f t="shared" si="0"/>
        <v>3.4248295648720606</v>
      </c>
    </row>
    <row r="11" spans="1:10" ht="15.75" x14ac:dyDescent="0.25">
      <c r="A11" s="2" t="s">
        <v>7</v>
      </c>
      <c r="B11" s="4"/>
      <c r="C11" s="4"/>
      <c r="D11" s="12"/>
      <c r="E11" s="18">
        <v>516210</v>
      </c>
      <c r="F11" s="18">
        <v>509344</v>
      </c>
      <c r="G11" s="27">
        <f t="shared" si="0"/>
        <v>0.98669921156118634</v>
      </c>
      <c r="I11" t="s">
        <v>0</v>
      </c>
      <c r="J11" t="s">
        <v>1</v>
      </c>
    </row>
    <row r="12" spans="1:10" ht="15.75" x14ac:dyDescent="0.25">
      <c r="A12" s="5" t="s">
        <v>8</v>
      </c>
      <c r="B12" s="4"/>
      <c r="C12" s="4"/>
      <c r="D12" s="12"/>
      <c r="E12" s="18">
        <v>334414</v>
      </c>
      <c r="F12" s="18">
        <v>310649</v>
      </c>
      <c r="G12" s="27">
        <f t="shared" si="0"/>
        <v>0.92893539146088377</v>
      </c>
    </row>
    <row r="13" spans="1:10" ht="15.75" x14ac:dyDescent="0.25">
      <c r="A13" s="5" t="s">
        <v>9</v>
      </c>
      <c r="B13" s="4"/>
      <c r="C13" s="4"/>
      <c r="D13" s="12"/>
      <c r="E13" s="18">
        <v>139</v>
      </c>
      <c r="F13" s="18">
        <v>11014</v>
      </c>
      <c r="G13" s="27" t="s">
        <v>39</v>
      </c>
      <c r="H13" t="s">
        <v>33</v>
      </c>
      <c r="I13" s="35" t="e">
        <f>E4+#REF!+#REF!+#REF!+#REF!+E17+#REF!</f>
        <v>#REF!</v>
      </c>
      <c r="J13" s="35" t="e">
        <f>F4+#REF!+#REF!+#REF!+#REF!+F17+#REF!</f>
        <v>#REF!</v>
      </c>
    </row>
    <row r="14" spans="1:10" ht="15.75" x14ac:dyDescent="0.25">
      <c r="A14" s="5" t="s">
        <v>10</v>
      </c>
      <c r="B14" s="4"/>
      <c r="C14" s="4"/>
      <c r="D14" s="12"/>
      <c r="E14" s="18">
        <v>181615</v>
      </c>
      <c r="F14" s="18">
        <v>185672</v>
      </c>
      <c r="G14" s="27">
        <f t="shared" si="0"/>
        <v>1.0223384632326624</v>
      </c>
      <c r="I14" s="15"/>
      <c r="J14" s="15"/>
    </row>
    <row r="15" spans="1:10" ht="15.75" x14ac:dyDescent="0.25">
      <c r="A15" s="2" t="s">
        <v>11</v>
      </c>
      <c r="B15" s="4"/>
      <c r="C15" s="4"/>
      <c r="D15" s="12"/>
      <c r="E15" s="18">
        <v>385285</v>
      </c>
      <c r="F15" s="18">
        <v>478051</v>
      </c>
      <c r="G15" s="27">
        <f t="shared" si="0"/>
        <v>1.2407724152250932</v>
      </c>
    </row>
    <row r="16" spans="1:10" ht="15.75" x14ac:dyDescent="0.25">
      <c r="A16" s="2" t="s">
        <v>12</v>
      </c>
      <c r="B16" s="4"/>
      <c r="C16" s="4"/>
      <c r="D16" s="12"/>
      <c r="E16" s="18">
        <v>1432037</v>
      </c>
      <c r="F16" s="18">
        <v>1271932</v>
      </c>
      <c r="G16" s="27">
        <f t="shared" si="0"/>
        <v>0.88819772114826645</v>
      </c>
    </row>
    <row r="17" spans="1:12" ht="15.75" x14ac:dyDescent="0.25">
      <c r="A17" s="2" t="s">
        <v>36</v>
      </c>
      <c r="B17" s="4"/>
      <c r="C17" s="4"/>
      <c r="D17" s="12"/>
      <c r="E17" s="18">
        <v>7171063</v>
      </c>
      <c r="F17" s="18">
        <v>7171063</v>
      </c>
      <c r="G17" s="27">
        <f t="shared" si="0"/>
        <v>1</v>
      </c>
      <c r="L17" s="15" t="e">
        <f>#REF!+#REF!</f>
        <v>#REF!</v>
      </c>
    </row>
    <row r="18" spans="1:12" ht="15.75" x14ac:dyDescent="0.25">
      <c r="A18" s="3" t="s">
        <v>13</v>
      </c>
      <c r="B18" s="4"/>
      <c r="C18" s="4"/>
      <c r="D18" s="12"/>
      <c r="E18" s="19">
        <v>56038409</v>
      </c>
      <c r="F18" s="19">
        <v>46384654</v>
      </c>
      <c r="G18" s="26">
        <f t="shared" si="0"/>
        <v>0.82772967376714779</v>
      </c>
      <c r="H18" t="s">
        <v>34</v>
      </c>
      <c r="I18" s="35" t="e">
        <f>E19+E20+E23+E24+E28+E29+E30+#REF!+E31+#REF!+#REF!+#REF!+#REF!+#REF!+#REF!+E33+E34+E35</f>
        <v>#REF!</v>
      </c>
      <c r="J18" s="35" t="e">
        <f>F19+F20+F23+F24+F28+F29+F30+#REF!+F31+#REF!+#REF!+#REF!+#REF!+#REF!+#REF!+G33+G34+G35</f>
        <v>#REF!</v>
      </c>
    </row>
    <row r="19" spans="1:12" ht="15.75" x14ac:dyDescent="0.25">
      <c r="A19" s="2" t="s">
        <v>24</v>
      </c>
      <c r="B19" s="6"/>
      <c r="C19" s="6"/>
      <c r="D19" s="11"/>
      <c r="E19" s="18">
        <v>41192669</v>
      </c>
      <c r="F19" s="18">
        <v>40393481</v>
      </c>
      <c r="G19" s="27">
        <f t="shared" si="0"/>
        <v>0.98059878081704299</v>
      </c>
      <c r="I19" s="15"/>
    </row>
    <row r="20" spans="1:12" ht="15.75" x14ac:dyDescent="0.25">
      <c r="A20" s="2" t="s">
        <v>25</v>
      </c>
      <c r="B20" s="4"/>
      <c r="C20" s="13"/>
      <c r="D20" s="11"/>
      <c r="E20" s="33">
        <f>SUM(E21:E22)</f>
        <v>7135063</v>
      </c>
      <c r="F20" s="33">
        <f>SUM(F21:F22)</f>
        <v>3136381</v>
      </c>
      <c r="G20" s="34">
        <f t="shared" si="0"/>
        <v>0.43957299325878413</v>
      </c>
    </row>
    <row r="21" spans="1:12" ht="15.75" x14ac:dyDescent="0.25">
      <c r="A21" s="7" t="s">
        <v>14</v>
      </c>
      <c r="B21" s="4"/>
      <c r="C21" s="4"/>
      <c r="D21" s="12"/>
      <c r="E21" s="18">
        <v>4319848</v>
      </c>
      <c r="F21" s="18">
        <v>2810278</v>
      </c>
      <c r="G21" s="28">
        <f t="shared" ref="G21:G24" si="1">F21/E21</f>
        <v>0.65055020454423396</v>
      </c>
    </row>
    <row r="22" spans="1:12" ht="15.75" x14ac:dyDescent="0.25">
      <c r="A22" s="7" t="s">
        <v>15</v>
      </c>
      <c r="B22" s="4"/>
      <c r="C22" s="4"/>
      <c r="D22" s="12"/>
      <c r="E22" s="18">
        <v>2815215</v>
      </c>
      <c r="F22" s="18">
        <v>326103</v>
      </c>
      <c r="G22" s="28">
        <f t="shared" si="1"/>
        <v>0.11583591306525434</v>
      </c>
      <c r="I22" s="15"/>
    </row>
    <row r="23" spans="1:12" ht="15.75" x14ac:dyDescent="0.25">
      <c r="A23" s="2" t="s">
        <v>11</v>
      </c>
      <c r="B23" s="4"/>
      <c r="C23" s="4"/>
      <c r="D23" s="12"/>
      <c r="E23" s="21">
        <v>385285</v>
      </c>
      <c r="F23" s="21">
        <v>192083</v>
      </c>
      <c r="G23" s="27">
        <f t="shared" si="1"/>
        <v>0.49854782823104976</v>
      </c>
      <c r="I23" s="15"/>
      <c r="J23" s="15"/>
    </row>
    <row r="24" spans="1:12" ht="18" customHeight="1" x14ac:dyDescent="0.25">
      <c r="A24" s="8" t="s">
        <v>16</v>
      </c>
      <c r="B24" s="4"/>
      <c r="C24" s="4"/>
      <c r="D24" s="12"/>
      <c r="E24" s="21">
        <v>1432406</v>
      </c>
      <c r="F24" s="20">
        <v>870769</v>
      </c>
      <c r="G24" s="27">
        <f t="shared" si="1"/>
        <v>0.60790655721911246</v>
      </c>
      <c r="I24" s="15"/>
    </row>
    <row r="25" spans="1:12" ht="15.75" x14ac:dyDescent="0.25">
      <c r="A25" s="2" t="s">
        <v>37</v>
      </c>
      <c r="B25" s="4"/>
      <c r="C25" s="4"/>
      <c r="D25" s="12"/>
      <c r="E25" s="21">
        <v>3161019</v>
      </c>
      <c r="F25" s="21">
        <v>3196511</v>
      </c>
      <c r="G25" s="22">
        <f>F25-E25</f>
        <v>35492</v>
      </c>
      <c r="I25" s="15"/>
    </row>
    <row r="26" spans="1:12" ht="15.75" x14ac:dyDescent="0.25">
      <c r="A26" s="2" t="s">
        <v>38</v>
      </c>
      <c r="B26" s="4"/>
      <c r="C26" s="4"/>
      <c r="D26" s="12"/>
      <c r="E26" s="20">
        <v>148032429</v>
      </c>
      <c r="F26" s="20">
        <v>151122540</v>
      </c>
      <c r="G26" s="22">
        <f>F26-E26</f>
        <v>3090111</v>
      </c>
    </row>
    <row r="27" spans="1:12" ht="15.75" x14ac:dyDescent="0.25">
      <c r="A27" s="3" t="s">
        <v>17</v>
      </c>
      <c r="B27" s="4"/>
      <c r="C27" s="4"/>
      <c r="D27" s="12"/>
      <c r="E27" s="18"/>
      <c r="F27" s="18"/>
      <c r="G27" s="27"/>
    </row>
    <row r="28" spans="1:12" ht="15.75" x14ac:dyDescent="0.25">
      <c r="A28" s="2" t="s">
        <v>27</v>
      </c>
      <c r="B28" s="4"/>
      <c r="C28" s="4"/>
      <c r="D28" s="12"/>
      <c r="E28" s="23">
        <v>455485</v>
      </c>
      <c r="F28" s="23">
        <v>157407</v>
      </c>
      <c r="G28" s="29">
        <f t="shared" ref="G28:G31" si="2">F28/E28</f>
        <v>0.34558108389957959</v>
      </c>
    </row>
    <row r="29" spans="1:12" ht="29.25" customHeight="1" x14ac:dyDescent="0.25">
      <c r="A29" s="9" t="s">
        <v>18</v>
      </c>
      <c r="B29" s="14"/>
      <c r="C29" s="14"/>
      <c r="D29" s="14"/>
      <c r="E29" s="23">
        <v>524788</v>
      </c>
      <c r="F29" s="23">
        <v>42898</v>
      </c>
      <c r="G29" s="29">
        <f t="shared" si="2"/>
        <v>8.1743484988223813E-2</v>
      </c>
      <c r="I29" s="15"/>
    </row>
    <row r="30" spans="1:12" ht="22.5" customHeight="1" x14ac:dyDescent="0.25">
      <c r="A30" s="9" t="s">
        <v>19</v>
      </c>
      <c r="B30" s="4"/>
      <c r="C30" s="4"/>
      <c r="D30" s="12"/>
      <c r="E30" s="23">
        <v>157465</v>
      </c>
      <c r="F30" s="23">
        <v>29247</v>
      </c>
      <c r="G30" s="29">
        <f t="shared" si="2"/>
        <v>0.18573651287587717</v>
      </c>
      <c r="I30" s="15"/>
      <c r="J30" s="15"/>
      <c r="K30" s="15"/>
    </row>
    <row r="31" spans="1:12" ht="15.75" x14ac:dyDescent="0.25">
      <c r="A31" s="2" t="s">
        <v>20</v>
      </c>
      <c r="B31" s="4"/>
      <c r="C31" s="4"/>
      <c r="D31" s="12"/>
      <c r="E31" s="23">
        <v>248155</v>
      </c>
      <c r="F31" s="23">
        <v>186307</v>
      </c>
      <c r="G31" s="29">
        <f t="shared" si="2"/>
        <v>0.75076867280530313</v>
      </c>
      <c r="K31" s="15"/>
    </row>
    <row r="32" spans="1:12" ht="15.75" x14ac:dyDescent="0.25">
      <c r="A32" s="2"/>
      <c r="B32" s="4"/>
      <c r="C32" s="4"/>
      <c r="D32" s="12"/>
      <c r="E32" s="17" t="s">
        <v>0</v>
      </c>
      <c r="F32" s="17" t="s">
        <v>31</v>
      </c>
      <c r="G32" s="32" t="s">
        <v>32</v>
      </c>
    </row>
    <row r="33" spans="1:7" ht="15.75" x14ac:dyDescent="0.25">
      <c r="A33" s="2" t="s">
        <v>21</v>
      </c>
      <c r="B33" s="4"/>
      <c r="C33" s="4"/>
      <c r="D33" s="12"/>
      <c r="E33" s="23">
        <v>58210</v>
      </c>
      <c r="F33" s="23">
        <v>57840</v>
      </c>
      <c r="G33" s="23"/>
    </row>
    <row r="34" spans="1:7" ht="15.75" x14ac:dyDescent="0.25">
      <c r="A34" s="2" t="s">
        <v>22</v>
      </c>
      <c r="B34" s="4"/>
      <c r="C34" s="4"/>
      <c r="D34" s="12"/>
      <c r="E34" s="23">
        <v>67325</v>
      </c>
      <c r="F34" s="23">
        <v>91403</v>
      </c>
      <c r="G34" s="23">
        <v>91403</v>
      </c>
    </row>
    <row r="35" spans="1:7" ht="15.75" x14ac:dyDescent="0.25">
      <c r="A35" s="2" t="s">
        <v>23</v>
      </c>
      <c r="B35" s="4"/>
      <c r="C35" s="4"/>
      <c r="D35" s="12"/>
      <c r="E35" s="23">
        <v>108294</v>
      </c>
      <c r="F35" s="23">
        <v>134800</v>
      </c>
      <c r="G35" s="23">
        <v>108000</v>
      </c>
    </row>
    <row r="36" spans="1:7" ht="15.75" x14ac:dyDescent="0.25">
      <c r="B36" s="4">
        <v>1250730</v>
      </c>
      <c r="C36" s="4">
        <v>150000</v>
      </c>
      <c r="D36" s="12">
        <f t="shared" ref="D36" si="3">C36/B36</f>
        <v>0.11992996090283274</v>
      </c>
      <c r="G36" s="30"/>
    </row>
  </sheetData>
  <mergeCells count="3">
    <mergeCell ref="A1:G1"/>
    <mergeCell ref="B2:D2"/>
    <mergeCell ref="E2:G2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исп.бюдж. за 4 кв. 2021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2022-06-08T08:06:24Z</dcterms:modified>
</cp:coreProperties>
</file>